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25\O11 สถิติการออกใบสั่งในระบบ PTM (Police Ticket Management)\สถิติการออกใบสั่งแยกตามพ.ร.บ\"/>
    </mc:Choice>
  </mc:AlternateContent>
  <xr:revisionPtr revIDLastSave="0" documentId="13_ncr:1_{84023ED0-51B2-46E3-8FEA-436F60D2853D}" xr6:coauthVersionLast="47" xr6:coauthVersionMax="47" xr10:uidLastSave="{00000000-0000-0000-0000-000000000000}"/>
  <bookViews>
    <workbookView xWindow="-110" yWindow="-110" windowWidth="19420" windowHeight="10420" xr2:uid="{4D64F558-A94D-4768-BBC6-32A8D653079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F9" i="1"/>
  <c r="F8" i="1"/>
  <c r="F7" i="1"/>
  <c r="E7" i="1"/>
  <c r="C9" i="1"/>
  <c r="C8" i="1" l="1"/>
  <c r="D8" i="1"/>
  <c r="E8" i="1"/>
  <c r="D9" i="1"/>
  <c r="E9" i="1"/>
  <c r="C10" i="1"/>
  <c r="D10" i="1"/>
  <c r="E10" i="1"/>
  <c r="F12" i="1"/>
  <c r="G12" i="1"/>
  <c r="H12" i="1"/>
  <c r="C12" i="1" l="1"/>
  <c r="D12" i="1"/>
  <c r="E12" i="1"/>
</calcChain>
</file>

<file path=xl/sharedStrings.xml><?xml version="1.0" encoding="utf-8"?>
<sst xmlns="http://schemas.openxmlformats.org/spreadsheetml/2006/main" count="38" uniqueCount="23">
  <si>
    <t>รวม</t>
  </si>
  <si>
    <t>สถิติการออกใบสั่งและชำระค่าปรับ</t>
  </si>
  <si>
    <t>ลำดับ</t>
  </si>
  <si>
    <t>ประเภทความผิด</t>
  </si>
  <si>
    <t xml:space="preserve">  ต.ค. 67</t>
  </si>
  <si>
    <t xml:space="preserve"> 1</t>
  </si>
  <si>
    <t xml:space="preserve"> 2</t>
  </si>
  <si>
    <t xml:space="preserve"> 3</t>
  </si>
  <si>
    <t xml:space="preserve"> 4</t>
  </si>
  <si>
    <t xml:space="preserve"> 5</t>
  </si>
  <si>
    <t>พ.ร.บ.จราจรทางบก</t>
  </si>
  <si>
    <t>พ.ร.บ.การขนส่งทางบก</t>
  </si>
  <si>
    <t>พ.ร.บ.รถยนต์</t>
  </si>
  <si>
    <t>พ.ร.บ.ทางหลวง</t>
  </si>
  <si>
    <t>พ.ร.บ.คุ้มครองผู้ประสบภัยจากรถ</t>
  </si>
  <si>
    <t xml:space="preserve">  พ.ย. 67</t>
  </si>
  <si>
    <t xml:space="preserve"> ธ.ค. 67</t>
  </si>
  <si>
    <t xml:space="preserve"> ม.ค. 68</t>
  </si>
  <si>
    <t xml:space="preserve"> ก.พ. 68</t>
  </si>
  <si>
    <t xml:space="preserve"> มี.ค. 68</t>
  </si>
  <si>
    <t xml:space="preserve"> -</t>
  </si>
  <si>
    <t>สถานีตำรวจทางหลวง 5 กองกำกับการ 2 กองบังคับการตำรวจทางหลวง</t>
  </si>
  <si>
    <t>ตารางสถิติการออกใบสั่งในระบบ PTM ประจำปีงบประมาณ พ.ศ.2568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</si>
</sst>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_(* #,##0.00_);_(* \(#,##0.00\);_(* &quot;-&quot;??_);_(@_)"/>
    <numFmt numFmtId="188" formatCode="_(* #,##0_);_(* \(#,##0\);_(* &quot;-&quot;??_);_(@_)"/>
  </numFmts>
  <fonts count="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8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color theme="0"/>
      <name val="TH SarabunPSK"/>
      <family val="2"/>
    </font>
    <font>
      <b/>
      <sz val="18"/>
      <color theme="1"/>
      <name val="TH SarabunPSK"/>
      <family val="2"/>
    </font>
    <font>
      <b/>
      <sz val="20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580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87" fontId="4" fillId="0" borderId="0" applyFont="0" applyFill="0" applyBorder="0" applyAlignment="0" applyProtection="0"/>
  </cellStyleXfs>
  <cellXfs count="13">
    <xf numFmtId="0" fontId="0" fillId="0" borderId="0" xfId="0"/>
    <xf numFmtId="0" fontId="1" fillId="0" borderId="0" xfId="0" applyFont="1"/>
    <xf numFmtId="49" fontId="2" fillId="0" borderId="1" xfId="0" applyNumberFormat="1" applyFont="1" applyBorder="1" applyAlignment="1">
      <alignment horizontal="center" vertical="center"/>
    </xf>
    <xf numFmtId="1" fontId="2" fillId="0" borderId="1" xfId="1" applyNumberFormat="1" applyFont="1" applyBorder="1" applyAlignment="1">
      <alignment horizontal="left" vertical="center"/>
    </xf>
    <xf numFmtId="188" fontId="6" fillId="0" borderId="1" xfId="1" applyNumberFormat="1" applyFont="1" applyBorder="1" applyAlignment="1">
      <alignment horizontal="center" vertical="center"/>
    </xf>
    <xf numFmtId="188" fontId="5" fillId="2" borderId="1" xfId="1" applyNumberFormat="1" applyFont="1" applyFill="1" applyBorder="1" applyAlignment="1">
      <alignment horizontal="center" vertical="center"/>
    </xf>
    <xf numFmtId="17" fontId="5" fillId="2" borderId="2" xfId="0" applyNumberFormat="1" applyFont="1" applyFill="1" applyBorder="1" applyAlignment="1">
      <alignment horizontal="center" vertical="center" wrapText="1"/>
    </xf>
    <xf numFmtId="17" fontId="5" fillId="2" borderId="3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49" fontId="5" fillId="2" borderId="4" xfId="0" applyNumberFormat="1" applyFont="1" applyFill="1" applyBorder="1" applyAlignment="1">
      <alignment horizontal="center" vertical="center"/>
    </xf>
    <xf numFmtId="49" fontId="5" fillId="2" borderId="5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580000"/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94141B-1AAA-48BE-A5C8-B530423638B4}">
  <sheetPr>
    <pageSetUpPr fitToPage="1"/>
  </sheetPr>
  <dimension ref="A1:H12"/>
  <sheetViews>
    <sheetView tabSelected="1" view="pageLayout" topLeftCell="A4" zoomScale="70" zoomScaleNormal="100" zoomScaleSheetLayoutView="130" zoomScalePageLayoutView="70" workbookViewId="0">
      <selection activeCell="G11" sqref="G7:H11"/>
    </sheetView>
  </sheetViews>
  <sheetFormatPr defaultColWidth="8.83203125" defaultRowHeight="24" x14ac:dyDescent="0.8"/>
  <cols>
    <col min="1" max="1" width="6.08203125" style="1" customWidth="1"/>
    <col min="2" max="2" width="28.08203125" style="1" customWidth="1"/>
    <col min="3" max="8" width="16.5" style="1" customWidth="1"/>
    <col min="9" max="16384" width="8.83203125" style="1"/>
  </cols>
  <sheetData>
    <row r="1" spans="1:8" ht="28.4" customHeight="1" x14ac:dyDescent="1">
      <c r="A1" s="8" t="s">
        <v>1</v>
      </c>
      <c r="B1" s="8"/>
      <c r="C1" s="8"/>
      <c r="D1" s="8"/>
      <c r="E1" s="8"/>
      <c r="F1" s="8"/>
      <c r="G1" s="8"/>
      <c r="H1" s="8"/>
    </row>
    <row r="2" spans="1:8" ht="28.4" customHeight="1" x14ac:dyDescent="1">
      <c r="A2" s="8" t="s">
        <v>22</v>
      </c>
      <c r="B2" s="8"/>
      <c r="C2" s="8"/>
      <c r="D2" s="8"/>
      <c r="E2" s="8"/>
      <c r="F2" s="8"/>
      <c r="G2" s="8"/>
      <c r="H2" s="8"/>
    </row>
    <row r="3" spans="1:8" ht="28.4" customHeight="1" x14ac:dyDescent="1">
      <c r="A3" s="8" t="s">
        <v>21</v>
      </c>
      <c r="B3" s="8"/>
      <c r="C3" s="8"/>
      <c r="D3" s="8"/>
      <c r="E3" s="8"/>
      <c r="F3" s="8"/>
      <c r="G3" s="8"/>
      <c r="H3" s="8"/>
    </row>
    <row r="5" spans="1:8" x14ac:dyDescent="0.8">
      <c r="A5" s="11" t="s">
        <v>2</v>
      </c>
      <c r="B5" s="11" t="s">
        <v>3</v>
      </c>
      <c r="C5" s="6" t="s">
        <v>4</v>
      </c>
      <c r="D5" s="6" t="s">
        <v>15</v>
      </c>
      <c r="E5" s="6" t="s">
        <v>16</v>
      </c>
      <c r="F5" s="6" t="s">
        <v>17</v>
      </c>
      <c r="G5" s="6" t="s">
        <v>18</v>
      </c>
      <c r="H5" s="6" t="s">
        <v>19</v>
      </c>
    </row>
    <row r="6" spans="1:8" x14ac:dyDescent="0.8">
      <c r="A6" s="12"/>
      <c r="B6" s="12"/>
      <c r="C6" s="7"/>
      <c r="D6" s="7"/>
      <c r="E6" s="7"/>
      <c r="F6" s="7"/>
      <c r="G6" s="7"/>
      <c r="H6" s="7"/>
    </row>
    <row r="7" spans="1:8" ht="28.4" customHeight="1" x14ac:dyDescent="0.8">
      <c r="A7" s="2" t="s">
        <v>5</v>
      </c>
      <c r="B7" s="3" t="s">
        <v>10</v>
      </c>
      <c r="C7" s="4" t="s">
        <v>20</v>
      </c>
      <c r="D7" s="4" t="s">
        <v>20</v>
      </c>
      <c r="E7" s="4">
        <f>1</f>
        <v>1</v>
      </c>
      <c r="F7" s="4">
        <f>3</f>
        <v>3</v>
      </c>
      <c r="G7" s="4" t="s">
        <v>20</v>
      </c>
      <c r="H7" s="4" t="s">
        <v>20</v>
      </c>
    </row>
    <row r="8" spans="1:8" ht="28.4" customHeight="1" x14ac:dyDescent="0.8">
      <c r="A8" s="2" t="s">
        <v>6</v>
      </c>
      <c r="B8" s="3" t="s">
        <v>11</v>
      </c>
      <c r="C8" s="4">
        <f>74+6</f>
        <v>80</v>
      </c>
      <c r="D8" s="4">
        <f>25+13</f>
        <v>38</v>
      </c>
      <c r="E8" s="4">
        <f>45+3</f>
        <v>48</v>
      </c>
      <c r="F8" s="4">
        <f>61+6</f>
        <v>67</v>
      </c>
      <c r="G8" s="4" t="s">
        <v>20</v>
      </c>
      <c r="H8" s="4" t="s">
        <v>20</v>
      </c>
    </row>
    <row r="9" spans="1:8" ht="28.4" customHeight="1" x14ac:dyDescent="0.8">
      <c r="A9" s="2" t="s">
        <v>7</v>
      </c>
      <c r="B9" s="3" t="s">
        <v>12</v>
      </c>
      <c r="C9" s="4">
        <f>29+3</f>
        <v>32</v>
      </c>
      <c r="D9" s="4">
        <f>16+8</f>
        <v>24</v>
      </c>
      <c r="E9" s="4">
        <f>6+4</f>
        <v>10</v>
      </c>
      <c r="F9" s="4">
        <f>16+2</f>
        <v>18</v>
      </c>
      <c r="G9" s="4" t="s">
        <v>20</v>
      </c>
      <c r="H9" s="4" t="s">
        <v>20</v>
      </c>
    </row>
    <row r="10" spans="1:8" ht="28.4" customHeight="1" x14ac:dyDescent="0.8">
      <c r="A10" s="2" t="s">
        <v>8</v>
      </c>
      <c r="B10" s="3" t="s">
        <v>13</v>
      </c>
      <c r="C10" s="4">
        <f>3950+12</f>
        <v>3962</v>
      </c>
      <c r="D10" s="4">
        <f>800+2170+6+1</f>
        <v>2977</v>
      </c>
      <c r="E10" s="4">
        <f>1591+1738+1</f>
        <v>3330</v>
      </c>
      <c r="F10" s="4">
        <f>1401+2427+4+1</f>
        <v>3833</v>
      </c>
      <c r="G10" s="4" t="s">
        <v>20</v>
      </c>
      <c r="H10" s="4" t="s">
        <v>20</v>
      </c>
    </row>
    <row r="11" spans="1:8" ht="28.4" customHeight="1" x14ac:dyDescent="0.8">
      <c r="A11" s="2" t="s">
        <v>9</v>
      </c>
      <c r="B11" s="3" t="s">
        <v>14</v>
      </c>
      <c r="C11" s="4" t="s">
        <v>20</v>
      </c>
      <c r="D11" s="4" t="s">
        <v>20</v>
      </c>
      <c r="E11" s="4" t="s">
        <v>20</v>
      </c>
      <c r="F11" s="4" t="s">
        <v>20</v>
      </c>
      <c r="G11" s="4" t="s">
        <v>20</v>
      </c>
      <c r="H11" s="4" t="s">
        <v>20</v>
      </c>
    </row>
    <row r="12" spans="1:8" ht="28.4" customHeight="1" x14ac:dyDescent="0.8">
      <c r="A12" s="9" t="s">
        <v>0</v>
      </c>
      <c r="B12" s="10"/>
      <c r="C12" s="5">
        <f>SUM(C7:C11)</f>
        <v>4074</v>
      </c>
      <c r="D12" s="5">
        <f>SUM(D7:D11)</f>
        <v>3039</v>
      </c>
      <c r="E12" s="5">
        <f>SUM(E7:E11)</f>
        <v>3389</v>
      </c>
      <c r="F12" s="5">
        <f t="shared" ref="F12:H12" si="0">SUM(F7:F11)</f>
        <v>3921</v>
      </c>
      <c r="G12" s="5">
        <f t="shared" si="0"/>
        <v>0</v>
      </c>
      <c r="H12" s="5">
        <f t="shared" si="0"/>
        <v>0</v>
      </c>
    </row>
  </sheetData>
  <mergeCells count="12">
    <mergeCell ref="H5:H6"/>
    <mergeCell ref="G5:G6"/>
    <mergeCell ref="A1:H1"/>
    <mergeCell ref="A2:H2"/>
    <mergeCell ref="A12:B12"/>
    <mergeCell ref="A5:A6"/>
    <mergeCell ref="B5:B6"/>
    <mergeCell ref="C5:C6"/>
    <mergeCell ref="D5:D6"/>
    <mergeCell ref="E5:E6"/>
    <mergeCell ref="F5:F6"/>
    <mergeCell ref="A3:H3"/>
  </mergeCells>
  <phoneticPr fontId="3" type="noConversion"/>
  <pageMargins left="0.7" right="0.7" top="0.75" bottom="0.75" header="0.3" footer="0.3"/>
  <pageSetup paperSize="9" scale="9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Opor Yuppawan Thana</dc:creator>
  <cp:lastModifiedBy>Mint</cp:lastModifiedBy>
  <cp:lastPrinted>2025-04-02T03:40:54Z</cp:lastPrinted>
  <dcterms:created xsi:type="dcterms:W3CDTF">2024-02-21T09:14:10Z</dcterms:created>
  <dcterms:modified xsi:type="dcterms:W3CDTF">2025-04-08T11:41:28Z</dcterms:modified>
</cp:coreProperties>
</file>